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A Studienkoordination\BSc Pemog\"/>
    </mc:Choice>
  </mc:AlternateContent>
  <xr:revisionPtr revIDLastSave="0" documentId="13_ncr:1_{FEB20461-8EE5-4418-9AF6-D019C8B6AE12}" xr6:coauthVersionLast="36" xr6:coauthVersionMax="36" xr10:uidLastSave="{00000000-0000-0000-0000-000000000000}"/>
  <bookViews>
    <workbookView xWindow="3300" yWindow="0" windowWidth="44325" windowHeight="24945" tabRatio="500" xr2:uid="{00000000-000D-0000-FFFF-FFFF00000000}"/>
  </bookViews>
  <sheets>
    <sheet name="Notenberechnung" sheetId="2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2" l="1"/>
  <c r="E16" i="2"/>
  <c r="E23" i="2"/>
  <c r="E41" i="2"/>
  <c r="E49" i="2"/>
  <c r="J16" i="2"/>
  <c r="J23" i="2"/>
  <c r="J41" i="2"/>
  <c r="J46" i="2"/>
  <c r="J49" i="2"/>
</calcChain>
</file>

<file path=xl/sharedStrings.xml><?xml version="1.0" encoding="utf-8"?>
<sst xmlns="http://schemas.openxmlformats.org/spreadsheetml/2006/main" count="264" uniqueCount="153">
  <si>
    <t>Freie Wahlmodule</t>
  </si>
  <si>
    <t>Fachliche Vertiefung</t>
  </si>
  <si>
    <t>Bachelorarbeit</t>
  </si>
  <si>
    <t>math-phys-104e</t>
  </si>
  <si>
    <t>phys-101</t>
  </si>
  <si>
    <t>phys-102</t>
  </si>
  <si>
    <t>geopEGPH</t>
  </si>
  <si>
    <t>pherEM</t>
  </si>
  <si>
    <t>pherWiss</t>
  </si>
  <si>
    <t>math-phys-204e</t>
  </si>
  <si>
    <t>phys-201</t>
  </si>
  <si>
    <t>pherIPO</t>
  </si>
  <si>
    <t>math-phys-304e</t>
  </si>
  <si>
    <t>phys-307</t>
  </si>
  <si>
    <t>pherDGL</t>
  </si>
  <si>
    <t>WP</t>
  </si>
  <si>
    <t>P</t>
  </si>
  <si>
    <t>pherData</t>
  </si>
  <si>
    <t>phys-203</t>
  </si>
  <si>
    <t>physPDE403-01a</t>
  </si>
  <si>
    <t xml:space="preserve">physPDE503-01a </t>
  </si>
  <si>
    <t>Mathematisch-Naturwissenschaftliche Grundlagen (MP)</t>
  </si>
  <si>
    <t>fachliche Grundlagen (FG)</t>
  </si>
  <si>
    <t xml:space="preserve">Doing Sciences (DS) </t>
  </si>
  <si>
    <t>P / WP</t>
  </si>
  <si>
    <t>pherPraG</t>
  </si>
  <si>
    <t>pherPraM</t>
  </si>
  <si>
    <t>pherPraO</t>
  </si>
  <si>
    <t>phys-pher-303</t>
  </si>
  <si>
    <t>pherProj</t>
  </si>
  <si>
    <t>pherBPra</t>
  </si>
  <si>
    <t>pherTHES</t>
  </si>
  <si>
    <t>pherAKphys</t>
  </si>
  <si>
    <t>pherSynop</t>
  </si>
  <si>
    <t>pherPhysOz</t>
  </si>
  <si>
    <t>pherAOD</t>
  </si>
  <si>
    <t>geopAGP01</t>
  </si>
  <si>
    <t>geopAGP02</t>
  </si>
  <si>
    <t>geopAGP03</t>
  </si>
  <si>
    <t>geopEGPH03</t>
  </si>
  <si>
    <t>geopAGP07</t>
  </si>
  <si>
    <t>Bereiche laut FPO §9</t>
  </si>
  <si>
    <t>Module 2019</t>
  </si>
  <si>
    <t>Module 2015</t>
  </si>
  <si>
    <t>Code</t>
  </si>
  <si>
    <t>Name</t>
  </si>
  <si>
    <t>Mathematik für die Physik der Erde I</t>
  </si>
  <si>
    <t>Physik I: Mechanik und Wärmelehre</t>
  </si>
  <si>
    <t>Elementare Math. Meth. Der Physik I - Teil I</t>
  </si>
  <si>
    <t>Mathematik für die Physik der Erde II</t>
  </si>
  <si>
    <t>Physik II: Elektrizität und Optik</t>
  </si>
  <si>
    <t>Mathematik für die Physik der Erde III</t>
  </si>
  <si>
    <t>Theoretische Mechanik</t>
  </si>
  <si>
    <t>Differentialgleichungen im System Erde</t>
  </si>
  <si>
    <t>Einführung in die Geophysik - Teil I+II</t>
  </si>
  <si>
    <t>Einführung in die Meteorologie</t>
  </si>
  <si>
    <t>Introduction to Physical Oceanography</t>
  </si>
  <si>
    <t>Elektronik und Messtechnik</t>
  </si>
  <si>
    <t>Physikalisches Grundpraktikum für Physik der Erde - Teil II</t>
  </si>
  <si>
    <t>Physikalisches Grundpraktikum für Physik der Erde - Teil I</t>
  </si>
  <si>
    <t>Elektronik Grundpraktikum für Pemog</t>
  </si>
  <si>
    <t>Atmosphären- und Klimaphysik</t>
  </si>
  <si>
    <t>Angewandte Synoptik</t>
  </si>
  <si>
    <t>Atmosphären- und Ozeandynamik</t>
  </si>
  <si>
    <t>Physik des Ozeans</t>
  </si>
  <si>
    <t>Gravimetrie und Magnetik</t>
  </si>
  <si>
    <t>Geoelektrik-EMI-GPR</t>
  </si>
  <si>
    <t>Seismik</t>
  </si>
  <si>
    <t>Geophysik des Systems Erde</t>
  </si>
  <si>
    <t>Marine Geophysik</t>
  </si>
  <si>
    <t>ECTS</t>
  </si>
  <si>
    <t>math-phys-104</t>
  </si>
  <si>
    <t>math-phys-204</t>
  </si>
  <si>
    <t>Mathematik für Physiker II</t>
  </si>
  <si>
    <t>Mathematik für Physiker I</t>
  </si>
  <si>
    <t>Physik II: Elektrizitätslehre und Optik</t>
  </si>
  <si>
    <t>math-phys-304</t>
  </si>
  <si>
    <t>Mathematik für Physiker III</t>
  </si>
  <si>
    <t>Theorie I: Theoretische Mechanik</t>
  </si>
  <si>
    <t>EGPH</t>
  </si>
  <si>
    <t>Einführung in die Geophysik I+II</t>
  </si>
  <si>
    <t>Klim-101</t>
  </si>
  <si>
    <t>Einf. Meteorologie I+II und Einführung Ozeanographie I+II</t>
  </si>
  <si>
    <t>Angewandte Meteorologie, Ozeanographyie, Geophysik</t>
  </si>
  <si>
    <t xml:space="preserve">P  </t>
  </si>
  <si>
    <t>Feldpraktikum</t>
  </si>
  <si>
    <t>Elektronik-Grundpraktikum für PEMOG</t>
  </si>
  <si>
    <t>phys-403</t>
  </si>
  <si>
    <t>Physikalisches Praktikum für Hauptfach Anfänger Teil 1</t>
  </si>
  <si>
    <t>phys-503</t>
  </si>
  <si>
    <t>Physikalisches Praktikum für Hauptfach Anfänger Teil 2</t>
  </si>
  <si>
    <t>max: 36</t>
  </si>
  <si>
    <t>mete-201a</t>
  </si>
  <si>
    <t>Klimaphysik</t>
  </si>
  <si>
    <t>mete-201b</t>
  </si>
  <si>
    <t>ozgr-201</t>
  </si>
  <si>
    <t>Ozeanphysik+Regionale Ozeanographie</t>
  </si>
  <si>
    <t>Klim-201</t>
  </si>
  <si>
    <t>AGP1</t>
  </si>
  <si>
    <t>AGP2</t>
  </si>
  <si>
    <t>Angewandte Geophysik II</t>
  </si>
  <si>
    <t>AGP3</t>
  </si>
  <si>
    <t>Angewandte Geophysik III</t>
  </si>
  <si>
    <t>EGPH III</t>
  </si>
  <si>
    <t>Einf. In die Geophysik III</t>
  </si>
  <si>
    <t>AGP7</t>
  </si>
  <si>
    <t>Angewandte Geophysik VII</t>
  </si>
  <si>
    <t>SUMME ECTS:</t>
  </si>
  <si>
    <t xml:space="preserve">Summe ECTS: </t>
  </si>
  <si>
    <t>pher-210</t>
  </si>
  <si>
    <t>Berufspraktikum</t>
  </si>
  <si>
    <t>Elementare Meth. Meth. Der Physik I + II</t>
  </si>
  <si>
    <t>äquivalent mit</t>
  </si>
  <si>
    <t>&lt;=&gt;</t>
  </si>
  <si>
    <t>Semesterprojekt</t>
  </si>
  <si>
    <t>Grundlagen des wissenschaftlichen Arbeitens und Angewnadtes Programmieren</t>
  </si>
  <si>
    <t>Zeitreihen und Raumdatenanalyse</t>
  </si>
  <si>
    <t>Feldpraktikum Geophysik</t>
  </si>
  <si>
    <t>Feldpraktikum Meteorologie</t>
  </si>
  <si>
    <t>Feldpraktikum Ozeanographie</t>
  </si>
  <si>
    <t>keine Äquvalenz</t>
  </si>
  <si>
    <t>phys-302*</t>
  </si>
  <si>
    <t>*)</t>
  </si>
  <si>
    <t>phys-302 wird für phys-307 im Freien Wahlbereich der neuen PO angerechnet</t>
  </si>
  <si>
    <t>Pher-101**</t>
  </si>
  <si>
    <t>**)</t>
  </si>
  <si>
    <t>Pher-101 wird für pherWiss und pherData im DS-Bereich der neuem PO angerechnet</t>
  </si>
  <si>
    <t>Angewandte Meteorologie, Ozeanographie, Geophysik</t>
  </si>
  <si>
    <t>pher-110a,b,c***</t>
  </si>
  <si>
    <t>pher-110a***</t>
  </si>
  <si>
    <t>pher-110b***</t>
  </si>
  <si>
    <t>pher-110c***</t>
  </si>
  <si>
    <t>***)</t>
  </si>
  <si>
    <t>Pher-110 wird für pherPRAG, -M bzw. -O im DS-Bereich der neuem PO angerechnet</t>
  </si>
  <si>
    <t>*</t>
  </si>
  <si>
    <t>**</t>
  </si>
  <si>
    <t>***</t>
  </si>
  <si>
    <t>Freie Wahlmodule (Summe max. 21)</t>
  </si>
  <si>
    <t xml:space="preserve">WP  </t>
  </si>
  <si>
    <t>1 Freies Wahlmodul mit 5 LP</t>
  </si>
  <si>
    <t>#</t>
  </si>
  <si>
    <t>#)</t>
  </si>
  <si>
    <t>##</t>
  </si>
  <si>
    <t>##)</t>
  </si>
  <si>
    <t>eines der Freien Wahlmodule mit 5 oder 6 LP kann als Ersatz für das Semesterprojekt pherProj angerechnet werden</t>
  </si>
  <si>
    <t>Die Freien Wahlmodule werden 1:1 in die neue PO übertragen mit Ausnahme eines Moduls mit 5 oder 6 LP, welches als Ersatz für pherProj benutzt wird (siehe '#')</t>
  </si>
  <si>
    <t>Freies Wahlmodul (5 oder 6 LP)</t>
  </si>
  <si>
    <t>Freie Wahlmodule (Summe 13 oder 12)</t>
  </si>
  <si>
    <t>... ##</t>
  </si>
  <si>
    <t>Die in dieser Spalte markierten Module sind für die alte PO doppelt gelistet: einmal MIT LP in dem Bereich, zu dem sie ursprünglich gehören, und einmal OHNE LP in der Zeile von dem Modul der neuen PO, für das sie angerechnet werden sollen.</t>
  </si>
  <si>
    <t>... #</t>
  </si>
  <si>
    <t>Äquivalenz-Tabelle für Bachelor PEMOG für Übergang von der alten PO in die neue (2019er) PO</t>
  </si>
  <si>
    <t>&lt;=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</si>
</sst>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scheme val="minor"/>
    </font>
    <font>
      <sz val="11"/>
      <color rgb="FFFF0000"/>
      <name val="Arial"/>
      <family val="2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/>
    <xf numFmtId="0" fontId="1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3" borderId="0" xfId="0" applyFill="1"/>
    <xf numFmtId="0" fontId="7" fillId="0" borderId="0" xfId="0" applyFont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7" fillId="3" borderId="0" xfId="0" applyFont="1" applyFill="1" applyAlignment="1">
      <alignment horizontal="center" vertical="top" wrapText="1"/>
    </xf>
    <xf numFmtId="0" fontId="0" fillId="0" borderId="0" xfId="0" applyAlignment="1">
      <alignment horizontal="right"/>
    </xf>
    <xf numFmtId="0" fontId="8" fillId="0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3" borderId="1" xfId="0" applyFont="1" applyFill="1" applyBorder="1"/>
    <xf numFmtId="0" fontId="8" fillId="0" borderId="0" xfId="0" applyFont="1"/>
    <xf numFmtId="0" fontId="8" fillId="0" borderId="0" xfId="0" applyFont="1" applyFill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49" fontId="0" fillId="3" borderId="0" xfId="0" applyNumberFormat="1" applyFill="1" applyAlignment="1">
      <alignment horizontal="center"/>
    </xf>
    <xf numFmtId="49" fontId="1" fillId="0" borderId="0" xfId="0" applyNumberFormat="1" applyFont="1" applyAlignment="1">
      <alignment wrapText="1"/>
    </xf>
    <xf numFmtId="49" fontId="7" fillId="3" borderId="0" xfId="0" applyNumberFormat="1" applyFont="1" applyFill="1" applyAlignment="1">
      <alignment vertical="top" wrapText="1"/>
    </xf>
    <xf numFmtId="49" fontId="0" fillId="3" borderId="0" xfId="0" applyNumberFormat="1" applyFill="1" applyAlignment="1">
      <alignment wrapText="1"/>
    </xf>
    <xf numFmtId="49" fontId="0" fillId="3" borderId="0" xfId="0" applyNumberFormat="1" applyFill="1" applyAlignment="1"/>
    <xf numFmtId="0" fontId="0" fillId="5" borderId="1" xfId="0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6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vertical="top" wrapText="1"/>
    </xf>
    <xf numFmtId="0" fontId="0" fillId="6" borderId="4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left" wrapText="1"/>
    </xf>
    <xf numFmtId="0" fontId="0" fillId="6" borderId="4" xfId="0" applyFill="1" applyBorder="1" applyAlignment="1">
      <alignment horizontal="center" wrapText="1"/>
    </xf>
    <xf numFmtId="0" fontId="0" fillId="6" borderId="1" xfId="0" applyFill="1" applyBorder="1"/>
    <xf numFmtId="0" fontId="7" fillId="6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vertical="top" wrapText="1"/>
    </xf>
    <xf numFmtId="0" fontId="0" fillId="7" borderId="0" xfId="0" applyFill="1" applyAlignment="1">
      <alignment horizontal="right"/>
    </xf>
    <xf numFmtId="0" fontId="4" fillId="7" borderId="0" xfId="0" applyFont="1" applyFill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left"/>
    </xf>
    <xf numFmtId="0" fontId="0" fillId="7" borderId="3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vertical="top" wrapText="1"/>
    </xf>
    <xf numFmtId="0" fontId="0" fillId="7" borderId="4" xfId="0" applyFont="1" applyFill="1" applyBorder="1" applyAlignment="1">
      <alignment horizontal="center" wrapText="1"/>
    </xf>
    <xf numFmtId="0" fontId="0" fillId="7" borderId="4" xfId="0" applyFont="1" applyFill="1" applyBorder="1" applyAlignment="1">
      <alignment horizontal="left" wrapText="1"/>
    </xf>
    <xf numFmtId="0" fontId="0" fillId="7" borderId="4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7" fillId="7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</cellXfs>
  <cellStyles count="24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topLeftCell="D1" workbookViewId="0">
      <selection activeCell="F14" sqref="F14:F15"/>
    </sheetView>
  </sheetViews>
  <sheetFormatPr baseColWidth="10" defaultRowHeight="15.75" x14ac:dyDescent="0.25"/>
  <cols>
    <col min="1" max="1" width="14.375" customWidth="1"/>
    <col min="2" max="2" width="16.5" style="22" customWidth="1"/>
    <col min="3" max="3" width="48.5" customWidth="1"/>
    <col min="4" max="6" width="19.875" customWidth="1"/>
    <col min="7" max="7" width="22.625" customWidth="1"/>
    <col min="8" max="8" width="36.5" customWidth="1"/>
    <col min="9" max="9" width="13.625" customWidth="1"/>
    <col min="11" max="11" width="52.5" customWidth="1"/>
  </cols>
  <sheetData>
    <row r="1" spans="1:15" ht="23.25" customHeight="1" x14ac:dyDescent="0.25">
      <c r="A1" s="92" t="s">
        <v>151</v>
      </c>
      <c r="B1" s="91"/>
    </row>
    <row r="2" spans="1:15" s="3" customFormat="1" x14ac:dyDescent="0.25">
      <c r="A2" s="26"/>
      <c r="B2" s="27"/>
    </row>
    <row r="3" spans="1:15" s="1" customFormat="1" ht="41.25" customHeight="1" x14ac:dyDescent="0.25">
      <c r="A3" s="4" t="s">
        <v>41</v>
      </c>
      <c r="B3" s="96" t="s">
        <v>42</v>
      </c>
      <c r="C3" s="97"/>
      <c r="D3" s="97"/>
      <c r="E3" s="98"/>
      <c r="F3" s="4" t="s">
        <v>112</v>
      </c>
      <c r="G3" s="93" t="s">
        <v>43</v>
      </c>
      <c r="H3" s="94"/>
      <c r="I3" s="94"/>
      <c r="J3" s="95"/>
      <c r="K3" s="3"/>
      <c r="L3" s="3"/>
    </row>
    <row r="4" spans="1:15" s="1" customFormat="1" ht="63.95" customHeight="1" x14ac:dyDescent="0.25">
      <c r="A4" s="4"/>
      <c r="B4" s="25" t="s">
        <v>44</v>
      </c>
      <c r="C4" s="28" t="s">
        <v>45</v>
      </c>
      <c r="D4" s="29" t="s">
        <v>24</v>
      </c>
      <c r="E4" s="29" t="s">
        <v>70</v>
      </c>
      <c r="F4" s="49"/>
      <c r="G4" s="28" t="s">
        <v>44</v>
      </c>
      <c r="H4" s="28" t="s">
        <v>45</v>
      </c>
      <c r="I4" s="29" t="s">
        <v>24</v>
      </c>
      <c r="J4" s="29" t="s">
        <v>70</v>
      </c>
      <c r="K4" s="88" t="s">
        <v>149</v>
      </c>
      <c r="L4" s="3"/>
    </row>
    <row r="5" spans="1:15" s="1" customFormat="1" ht="15.75" customHeight="1" x14ac:dyDescent="0.25">
      <c r="A5" s="99" t="s">
        <v>21</v>
      </c>
      <c r="B5" s="18" t="s">
        <v>3</v>
      </c>
      <c r="C5" s="30" t="s">
        <v>46</v>
      </c>
      <c r="D5" s="31" t="s">
        <v>16</v>
      </c>
      <c r="E5" s="31">
        <v>9</v>
      </c>
      <c r="F5" s="37" t="s">
        <v>113</v>
      </c>
      <c r="G5" s="38" t="s">
        <v>71</v>
      </c>
      <c r="H5" s="38" t="s">
        <v>74</v>
      </c>
      <c r="I5" s="44" t="s">
        <v>84</v>
      </c>
      <c r="J5" s="31">
        <v>9</v>
      </c>
    </row>
    <row r="6" spans="1:15" s="1" customFormat="1" ht="15.95" customHeight="1" x14ac:dyDescent="0.25">
      <c r="A6" s="99"/>
      <c r="B6" s="18" t="s">
        <v>4</v>
      </c>
      <c r="C6" s="32" t="s">
        <v>47</v>
      </c>
      <c r="D6" s="33" t="s">
        <v>16</v>
      </c>
      <c r="E6" s="33">
        <v>9</v>
      </c>
      <c r="F6" s="37" t="s">
        <v>113</v>
      </c>
      <c r="G6" s="38" t="s">
        <v>4</v>
      </c>
      <c r="H6" s="39" t="s">
        <v>47</v>
      </c>
      <c r="I6" s="44" t="s">
        <v>84</v>
      </c>
      <c r="J6" s="33">
        <v>9</v>
      </c>
      <c r="K6"/>
      <c r="L6"/>
      <c r="M6" s="7"/>
      <c r="N6"/>
      <c r="O6"/>
    </row>
    <row r="7" spans="1:15" s="1" customFormat="1" ht="15" customHeight="1" x14ac:dyDescent="0.25">
      <c r="A7" s="99"/>
      <c r="B7" s="18" t="s">
        <v>5</v>
      </c>
      <c r="C7" s="5" t="s">
        <v>48</v>
      </c>
      <c r="D7" s="33" t="s">
        <v>16</v>
      </c>
      <c r="E7" s="33">
        <v>8</v>
      </c>
      <c r="F7" s="37" t="s">
        <v>113</v>
      </c>
      <c r="G7" s="38" t="s">
        <v>5</v>
      </c>
      <c r="H7" s="38" t="s">
        <v>111</v>
      </c>
      <c r="I7" s="44" t="s">
        <v>84</v>
      </c>
      <c r="J7" s="33">
        <v>8</v>
      </c>
      <c r="K7"/>
      <c r="L7"/>
      <c r="M7" s="7"/>
      <c r="N7"/>
      <c r="O7"/>
    </row>
    <row r="8" spans="1:15" s="1" customFormat="1" ht="15" customHeight="1" x14ac:dyDescent="0.25">
      <c r="A8" s="99"/>
      <c r="B8" s="18" t="s">
        <v>9</v>
      </c>
      <c r="C8" s="30" t="s">
        <v>49</v>
      </c>
      <c r="D8" s="33" t="s">
        <v>16</v>
      </c>
      <c r="E8" s="33">
        <v>9</v>
      </c>
      <c r="F8" s="37" t="s">
        <v>113</v>
      </c>
      <c r="G8" s="40" t="s">
        <v>72</v>
      </c>
      <c r="H8" s="40" t="s">
        <v>73</v>
      </c>
      <c r="I8" s="44" t="s">
        <v>84</v>
      </c>
      <c r="J8" s="33">
        <v>9</v>
      </c>
      <c r="K8"/>
      <c r="L8"/>
      <c r="M8" s="7"/>
      <c r="N8"/>
      <c r="O8"/>
    </row>
    <row r="9" spans="1:15" s="1" customFormat="1" ht="15" customHeight="1" x14ac:dyDescent="0.25">
      <c r="A9" s="99"/>
      <c r="B9" s="18" t="s">
        <v>10</v>
      </c>
      <c r="C9" s="30" t="s">
        <v>50</v>
      </c>
      <c r="D9" s="33" t="s">
        <v>16</v>
      </c>
      <c r="E9" s="33">
        <v>9</v>
      </c>
      <c r="F9" s="37" t="s">
        <v>113</v>
      </c>
      <c r="G9" s="40" t="s">
        <v>10</v>
      </c>
      <c r="H9" s="40" t="s">
        <v>75</v>
      </c>
      <c r="I9" s="44" t="s">
        <v>84</v>
      </c>
      <c r="J9" s="33">
        <v>9</v>
      </c>
      <c r="K9"/>
      <c r="L9"/>
      <c r="M9" s="7"/>
      <c r="N9"/>
      <c r="O9"/>
    </row>
    <row r="10" spans="1:15" s="1" customFormat="1" ht="15" customHeight="1" x14ac:dyDescent="0.25">
      <c r="A10" s="99"/>
      <c r="B10" s="18" t="s">
        <v>12</v>
      </c>
      <c r="C10" s="30" t="s">
        <v>51</v>
      </c>
      <c r="D10" s="34" t="s">
        <v>15</v>
      </c>
      <c r="E10" s="34">
        <v>9</v>
      </c>
      <c r="F10" s="37" t="s">
        <v>113</v>
      </c>
      <c r="G10" s="40" t="s">
        <v>76</v>
      </c>
      <c r="H10" s="40" t="s">
        <v>77</v>
      </c>
      <c r="I10" s="44" t="s">
        <v>16</v>
      </c>
      <c r="J10" s="33">
        <v>9</v>
      </c>
      <c r="K10"/>
      <c r="L10"/>
      <c r="M10" s="7"/>
      <c r="N10"/>
      <c r="O10"/>
    </row>
    <row r="11" spans="1:15" s="1" customFormat="1" ht="15" customHeight="1" x14ac:dyDescent="0.25">
      <c r="A11" s="99"/>
      <c r="B11" s="18"/>
      <c r="C11" s="5"/>
      <c r="D11" s="34"/>
      <c r="E11" s="34"/>
      <c r="F11" s="37"/>
      <c r="G11" s="40" t="s">
        <v>121</v>
      </c>
      <c r="H11" s="40" t="s">
        <v>78</v>
      </c>
      <c r="I11" s="44" t="s">
        <v>84</v>
      </c>
      <c r="J11" s="33">
        <v>7</v>
      </c>
      <c r="K11" s="88" t="s">
        <v>134</v>
      </c>
      <c r="L11"/>
      <c r="M11" s="7"/>
      <c r="N11"/>
      <c r="O11"/>
    </row>
    <row r="12" spans="1:15" s="1" customFormat="1" ht="15" customHeight="1" x14ac:dyDescent="0.25">
      <c r="A12" s="99"/>
      <c r="B12" s="18" t="s">
        <v>18</v>
      </c>
      <c r="C12" s="5" t="s">
        <v>57</v>
      </c>
      <c r="D12" s="33" t="s">
        <v>16</v>
      </c>
      <c r="E12" s="33">
        <v>4</v>
      </c>
      <c r="F12" s="37" t="s">
        <v>113</v>
      </c>
      <c r="G12" s="40" t="s">
        <v>18</v>
      </c>
      <c r="H12" s="40" t="s">
        <v>57</v>
      </c>
      <c r="I12" s="44" t="s">
        <v>84</v>
      </c>
      <c r="J12" s="33">
        <v>4</v>
      </c>
      <c r="K12"/>
      <c r="L12"/>
      <c r="M12" s="7"/>
      <c r="N12"/>
      <c r="O12"/>
    </row>
    <row r="13" spans="1:15" s="1" customFormat="1" ht="15" customHeight="1" x14ac:dyDescent="0.25">
      <c r="A13" s="99"/>
      <c r="B13" s="18" t="s">
        <v>28</v>
      </c>
      <c r="C13" s="5" t="s">
        <v>60</v>
      </c>
      <c r="D13" s="33" t="s">
        <v>16</v>
      </c>
      <c r="E13" s="33">
        <v>5</v>
      </c>
      <c r="F13" s="37" t="s">
        <v>113</v>
      </c>
      <c r="G13" s="40" t="s">
        <v>28</v>
      </c>
      <c r="H13" s="40" t="s">
        <v>86</v>
      </c>
      <c r="I13" s="44" t="s">
        <v>16</v>
      </c>
      <c r="J13" s="33">
        <v>5</v>
      </c>
      <c r="K13"/>
      <c r="L13"/>
      <c r="M13" s="7"/>
      <c r="N13"/>
      <c r="O13"/>
    </row>
    <row r="14" spans="1:15" s="1" customFormat="1" ht="15" customHeight="1" x14ac:dyDescent="0.25">
      <c r="A14" s="99"/>
      <c r="B14" s="18" t="s">
        <v>19</v>
      </c>
      <c r="C14" s="5" t="s">
        <v>59</v>
      </c>
      <c r="D14" s="34" t="s">
        <v>15</v>
      </c>
      <c r="E14" s="100">
        <v>6</v>
      </c>
      <c r="F14" s="101" t="s">
        <v>152</v>
      </c>
      <c r="G14" s="40" t="s">
        <v>87</v>
      </c>
      <c r="H14" s="40" t="s">
        <v>88</v>
      </c>
      <c r="I14" s="34" t="s">
        <v>15</v>
      </c>
      <c r="J14" s="100">
        <v>9</v>
      </c>
      <c r="K14"/>
      <c r="L14"/>
      <c r="M14" s="7"/>
      <c r="N14"/>
      <c r="O14"/>
    </row>
    <row r="15" spans="1:15" s="1" customFormat="1" ht="15" customHeight="1" x14ac:dyDescent="0.25">
      <c r="A15" s="99"/>
      <c r="B15" s="18" t="s">
        <v>20</v>
      </c>
      <c r="C15" s="5" t="s">
        <v>58</v>
      </c>
      <c r="D15" s="34" t="s">
        <v>15</v>
      </c>
      <c r="E15" s="100">
        <v>6</v>
      </c>
      <c r="F15" s="101" t="s">
        <v>152</v>
      </c>
      <c r="G15" s="40" t="s">
        <v>89</v>
      </c>
      <c r="H15" s="40" t="s">
        <v>90</v>
      </c>
      <c r="I15" s="34" t="s">
        <v>15</v>
      </c>
      <c r="J15" s="100">
        <v>9</v>
      </c>
      <c r="K15" s="43"/>
      <c r="L15"/>
      <c r="M15" s="7"/>
      <c r="N15"/>
      <c r="O15"/>
    </row>
    <row r="16" spans="1:15" s="15" customFormat="1" ht="15" customHeight="1" x14ac:dyDescent="0.25">
      <c r="A16" s="13"/>
      <c r="B16" s="19"/>
      <c r="C16" s="11"/>
      <c r="D16" s="35"/>
      <c r="E16" s="35">
        <f>SUM(E5:E15)-E14</f>
        <v>68</v>
      </c>
      <c r="F16" s="50"/>
      <c r="G16" s="41"/>
      <c r="H16" s="41"/>
      <c r="I16" s="45"/>
      <c r="J16" s="35">
        <f>SUM(J5:J15)-J15</f>
        <v>78</v>
      </c>
      <c r="K16" s="6"/>
      <c r="L16" s="6"/>
      <c r="M16" s="16"/>
      <c r="N16" s="6"/>
      <c r="O16" s="6"/>
    </row>
    <row r="17" spans="1:15" s="14" customFormat="1" ht="15" customHeight="1" x14ac:dyDescent="0.25">
      <c r="A17" s="99" t="s">
        <v>22</v>
      </c>
      <c r="B17" s="20" t="s">
        <v>6</v>
      </c>
      <c r="C17" s="32" t="s">
        <v>54</v>
      </c>
      <c r="D17" s="33" t="s">
        <v>16</v>
      </c>
      <c r="E17" s="33">
        <v>6</v>
      </c>
      <c r="F17" s="37" t="s">
        <v>113</v>
      </c>
      <c r="G17" s="40" t="s">
        <v>79</v>
      </c>
      <c r="H17" s="40" t="s">
        <v>80</v>
      </c>
      <c r="I17" s="44" t="s">
        <v>84</v>
      </c>
      <c r="J17" s="33">
        <v>6</v>
      </c>
      <c r="K17"/>
      <c r="L17"/>
      <c r="M17" s="7"/>
      <c r="N17"/>
      <c r="O17"/>
    </row>
    <row r="18" spans="1:15" s="14" customFormat="1" ht="15" customHeight="1" x14ac:dyDescent="0.25">
      <c r="A18" s="99"/>
      <c r="B18" s="55" t="s">
        <v>7</v>
      </c>
      <c r="C18" s="65" t="s">
        <v>55</v>
      </c>
      <c r="D18" s="66" t="s">
        <v>16</v>
      </c>
      <c r="E18" s="66">
        <v>3</v>
      </c>
      <c r="F18" s="58" t="s">
        <v>113</v>
      </c>
      <c r="G18" s="59" t="s">
        <v>81</v>
      </c>
      <c r="H18" s="59" t="s">
        <v>82</v>
      </c>
      <c r="I18" s="60" t="s">
        <v>84</v>
      </c>
      <c r="J18" s="61">
        <v>10</v>
      </c>
      <c r="K18"/>
      <c r="L18"/>
      <c r="M18" s="7"/>
      <c r="N18"/>
      <c r="O18"/>
    </row>
    <row r="19" spans="1:15" s="14" customFormat="1" ht="15" customHeight="1" x14ac:dyDescent="0.25">
      <c r="A19" s="99"/>
      <c r="B19" s="55" t="s">
        <v>11</v>
      </c>
      <c r="C19" s="65" t="s">
        <v>56</v>
      </c>
      <c r="D19" s="66" t="s">
        <v>16</v>
      </c>
      <c r="E19" s="66">
        <v>3</v>
      </c>
      <c r="F19" s="62"/>
      <c r="G19" s="63"/>
      <c r="H19" s="63"/>
      <c r="I19" s="62"/>
      <c r="J19" s="64"/>
      <c r="K19"/>
      <c r="L19"/>
      <c r="M19" s="7"/>
      <c r="N19"/>
      <c r="O19"/>
    </row>
    <row r="20" spans="1:15" s="14" customFormat="1" ht="15" customHeight="1" x14ac:dyDescent="0.25">
      <c r="A20" s="99"/>
      <c r="B20" s="18"/>
      <c r="C20" s="67"/>
      <c r="D20" s="68"/>
      <c r="E20" s="68"/>
      <c r="F20" s="69"/>
      <c r="G20" s="40" t="s">
        <v>124</v>
      </c>
      <c r="H20" s="40" t="s">
        <v>83</v>
      </c>
      <c r="I20" s="33" t="s">
        <v>84</v>
      </c>
      <c r="J20" s="46">
        <v>8</v>
      </c>
      <c r="K20" s="88" t="s">
        <v>135</v>
      </c>
      <c r="L20"/>
      <c r="M20" s="7"/>
      <c r="N20"/>
      <c r="O20"/>
    </row>
    <row r="21" spans="1:15" s="14" customFormat="1" ht="15" customHeight="1" x14ac:dyDescent="0.25">
      <c r="A21" s="99"/>
      <c r="B21" s="18"/>
      <c r="C21" s="67"/>
      <c r="D21" s="68"/>
      <c r="E21" s="68"/>
      <c r="F21" s="69"/>
      <c r="G21" s="53" t="s">
        <v>128</v>
      </c>
      <c r="H21" s="40" t="s">
        <v>85</v>
      </c>
      <c r="I21" s="36" t="s">
        <v>138</v>
      </c>
      <c r="J21" s="36">
        <v>8</v>
      </c>
      <c r="K21" s="88" t="s">
        <v>136</v>
      </c>
      <c r="L21"/>
      <c r="M21" s="7"/>
      <c r="N21"/>
      <c r="O21"/>
    </row>
    <row r="22" spans="1:15" s="14" customFormat="1" ht="15" customHeight="1" x14ac:dyDescent="0.25">
      <c r="A22" s="99"/>
      <c r="B22" s="18" t="s">
        <v>14</v>
      </c>
      <c r="C22" s="32" t="s">
        <v>53</v>
      </c>
      <c r="D22" s="33" t="s">
        <v>16</v>
      </c>
      <c r="E22" s="33">
        <v>6</v>
      </c>
      <c r="F22" s="85" t="s">
        <v>120</v>
      </c>
      <c r="G22" s="40"/>
      <c r="H22" s="46"/>
      <c r="I22" s="33"/>
      <c r="J22" s="40"/>
      <c r="K22"/>
      <c r="L22"/>
      <c r="M22" s="7"/>
      <c r="N22"/>
      <c r="O22"/>
    </row>
    <row r="23" spans="1:15" s="15" customFormat="1" ht="15" customHeight="1" x14ac:dyDescent="0.25">
      <c r="A23" s="13"/>
      <c r="B23" s="19"/>
      <c r="C23" s="11"/>
      <c r="D23" s="35"/>
      <c r="E23" s="35">
        <f>SUM(E17:E22)</f>
        <v>18</v>
      </c>
      <c r="F23" s="50"/>
      <c r="G23" s="41"/>
      <c r="H23" s="41"/>
      <c r="I23" s="45"/>
      <c r="J23" s="35">
        <f>SUM(J17:J22)</f>
        <v>32</v>
      </c>
      <c r="K23" s="6"/>
      <c r="L23" s="6"/>
      <c r="M23" s="16"/>
      <c r="N23" s="6"/>
      <c r="O23" s="6"/>
    </row>
    <row r="24" spans="1:15" s="1" customFormat="1" ht="15" customHeight="1" x14ac:dyDescent="0.25">
      <c r="A24" s="99" t="s">
        <v>1</v>
      </c>
      <c r="B24" s="18" t="s">
        <v>32</v>
      </c>
      <c r="C24" s="32" t="s">
        <v>61</v>
      </c>
      <c r="D24" s="33" t="s">
        <v>15</v>
      </c>
      <c r="E24" s="33">
        <v>6</v>
      </c>
      <c r="F24" s="37" t="s">
        <v>113</v>
      </c>
      <c r="G24" s="40" t="s">
        <v>92</v>
      </c>
      <c r="H24" s="40" t="s">
        <v>93</v>
      </c>
      <c r="I24" s="46" t="s">
        <v>15</v>
      </c>
      <c r="J24" s="33">
        <v>6</v>
      </c>
      <c r="K24"/>
      <c r="L24"/>
      <c r="M24" s="7"/>
      <c r="N24"/>
      <c r="O24"/>
    </row>
    <row r="25" spans="1:15" s="1" customFormat="1" ht="15" customHeight="1" x14ac:dyDescent="0.25">
      <c r="A25" s="99"/>
      <c r="B25" s="18" t="s">
        <v>33</v>
      </c>
      <c r="C25" s="32" t="s">
        <v>62</v>
      </c>
      <c r="D25" s="33" t="s">
        <v>15</v>
      </c>
      <c r="E25" s="33">
        <v>6</v>
      </c>
      <c r="F25" s="37" t="s">
        <v>113</v>
      </c>
      <c r="G25" s="40" t="s">
        <v>94</v>
      </c>
      <c r="H25" s="40" t="s">
        <v>62</v>
      </c>
      <c r="I25" s="46" t="s">
        <v>15</v>
      </c>
      <c r="J25" s="33">
        <v>6</v>
      </c>
      <c r="K25"/>
      <c r="L25"/>
      <c r="M25" s="7"/>
      <c r="N25"/>
      <c r="O25"/>
    </row>
    <row r="26" spans="1:15" s="1" customFormat="1" ht="15" customHeight="1" x14ac:dyDescent="0.25">
      <c r="A26" s="99"/>
      <c r="B26" s="18" t="s">
        <v>34</v>
      </c>
      <c r="C26" s="32" t="s">
        <v>64</v>
      </c>
      <c r="D26" s="33" t="s">
        <v>15</v>
      </c>
      <c r="E26" s="33">
        <v>12</v>
      </c>
      <c r="F26" s="37" t="s">
        <v>113</v>
      </c>
      <c r="G26" s="40" t="s">
        <v>95</v>
      </c>
      <c r="H26" s="40" t="s">
        <v>96</v>
      </c>
      <c r="I26" s="46" t="s">
        <v>15</v>
      </c>
      <c r="J26" s="33">
        <v>12</v>
      </c>
      <c r="K26"/>
      <c r="L26"/>
      <c r="M26" s="7"/>
      <c r="N26"/>
      <c r="O26"/>
    </row>
    <row r="27" spans="1:15" s="1" customFormat="1" ht="15" customHeight="1" x14ac:dyDescent="0.25">
      <c r="A27" s="99"/>
      <c r="B27" s="18" t="s">
        <v>35</v>
      </c>
      <c r="C27" s="32" t="s">
        <v>63</v>
      </c>
      <c r="D27" s="33" t="s">
        <v>15</v>
      </c>
      <c r="E27" s="33">
        <v>12</v>
      </c>
      <c r="F27" s="37" t="s">
        <v>113</v>
      </c>
      <c r="G27" s="40" t="s">
        <v>97</v>
      </c>
      <c r="H27" s="40" t="s">
        <v>63</v>
      </c>
      <c r="I27" s="46" t="s">
        <v>15</v>
      </c>
      <c r="J27" s="33">
        <v>12</v>
      </c>
      <c r="K27"/>
      <c r="L27"/>
      <c r="M27" s="7"/>
      <c r="N27"/>
      <c r="O27"/>
    </row>
    <row r="28" spans="1:15" s="1" customFormat="1" ht="15" customHeight="1" x14ac:dyDescent="0.25">
      <c r="A28" s="99"/>
      <c r="B28" s="18" t="s">
        <v>36</v>
      </c>
      <c r="C28" s="32" t="s">
        <v>65</v>
      </c>
      <c r="D28" s="33" t="s">
        <v>15</v>
      </c>
      <c r="E28" s="33">
        <v>6</v>
      </c>
      <c r="F28" s="37" t="s">
        <v>113</v>
      </c>
      <c r="G28" s="40" t="s">
        <v>98</v>
      </c>
      <c r="H28" s="40" t="s">
        <v>65</v>
      </c>
      <c r="I28" s="46" t="s">
        <v>15</v>
      </c>
      <c r="J28" s="33">
        <v>6</v>
      </c>
      <c r="K28"/>
      <c r="L28"/>
      <c r="M28" s="7"/>
      <c r="N28"/>
      <c r="O28"/>
    </row>
    <row r="29" spans="1:15" s="1" customFormat="1" ht="15" customHeight="1" x14ac:dyDescent="0.25">
      <c r="A29" s="99"/>
      <c r="B29" s="18" t="s">
        <v>37</v>
      </c>
      <c r="C29" s="32" t="s">
        <v>66</v>
      </c>
      <c r="D29" s="33" t="s">
        <v>15</v>
      </c>
      <c r="E29" s="33">
        <v>6</v>
      </c>
      <c r="F29" s="37" t="s">
        <v>113</v>
      </c>
      <c r="G29" s="40" t="s">
        <v>99</v>
      </c>
      <c r="H29" s="40" t="s">
        <v>100</v>
      </c>
      <c r="I29" s="46" t="s">
        <v>15</v>
      </c>
      <c r="J29" s="33">
        <v>6</v>
      </c>
      <c r="K29"/>
      <c r="L29"/>
      <c r="M29" s="7"/>
      <c r="N29"/>
      <c r="O29"/>
    </row>
    <row r="30" spans="1:15" s="1" customFormat="1" ht="15" customHeight="1" x14ac:dyDescent="0.25">
      <c r="A30" s="99"/>
      <c r="B30" s="18" t="s">
        <v>38</v>
      </c>
      <c r="C30" s="32" t="s">
        <v>67</v>
      </c>
      <c r="D30" s="33" t="s">
        <v>15</v>
      </c>
      <c r="E30" s="33">
        <v>6</v>
      </c>
      <c r="F30" s="37" t="s">
        <v>113</v>
      </c>
      <c r="G30" s="40" t="s">
        <v>101</v>
      </c>
      <c r="H30" s="40" t="s">
        <v>102</v>
      </c>
      <c r="I30" s="46" t="s">
        <v>15</v>
      </c>
      <c r="J30" s="33">
        <v>6</v>
      </c>
      <c r="K30"/>
      <c r="L30"/>
      <c r="M30" s="7"/>
      <c r="N30"/>
      <c r="O30"/>
    </row>
    <row r="31" spans="1:15" s="1" customFormat="1" ht="15" customHeight="1" x14ac:dyDescent="0.25">
      <c r="A31" s="99"/>
      <c r="B31" s="18" t="s">
        <v>39</v>
      </c>
      <c r="C31" s="32" t="s">
        <v>68</v>
      </c>
      <c r="D31" s="33" t="s">
        <v>15</v>
      </c>
      <c r="E31" s="33">
        <v>6</v>
      </c>
      <c r="F31" s="37" t="s">
        <v>113</v>
      </c>
      <c r="G31" s="40" t="s">
        <v>103</v>
      </c>
      <c r="H31" s="40" t="s">
        <v>104</v>
      </c>
      <c r="I31" s="46" t="s">
        <v>15</v>
      </c>
      <c r="J31" s="33">
        <v>6</v>
      </c>
      <c r="K31"/>
      <c r="L31"/>
      <c r="M31" s="7"/>
      <c r="N31"/>
      <c r="O31"/>
    </row>
    <row r="32" spans="1:15" s="1" customFormat="1" ht="15" customHeight="1" x14ac:dyDescent="0.25">
      <c r="A32" s="99"/>
      <c r="B32" s="18" t="s">
        <v>40</v>
      </c>
      <c r="C32" s="32" t="s">
        <v>69</v>
      </c>
      <c r="D32" s="33" t="s">
        <v>15</v>
      </c>
      <c r="E32" s="33">
        <v>6</v>
      </c>
      <c r="F32" s="37" t="s">
        <v>113</v>
      </c>
      <c r="G32" s="40" t="s">
        <v>105</v>
      </c>
      <c r="H32" s="40" t="s">
        <v>106</v>
      </c>
      <c r="I32" s="46" t="s">
        <v>15</v>
      </c>
      <c r="J32" s="33">
        <v>6</v>
      </c>
      <c r="K32"/>
      <c r="L32"/>
      <c r="M32" s="7"/>
      <c r="N32"/>
      <c r="O32"/>
    </row>
    <row r="33" spans="1:11" s="15" customFormat="1" ht="15" customHeight="1" x14ac:dyDescent="0.25">
      <c r="A33" s="10"/>
      <c r="B33" s="19"/>
      <c r="C33" s="8"/>
      <c r="D33" s="9"/>
      <c r="E33" s="9" t="s">
        <v>91</v>
      </c>
      <c r="F33" s="51"/>
      <c r="G33" s="42"/>
      <c r="H33" s="42"/>
      <c r="I33" s="47"/>
      <c r="J33" s="9" t="s">
        <v>91</v>
      </c>
    </row>
    <row r="34" spans="1:11" s="1" customFormat="1" ht="15.75" customHeight="1" x14ac:dyDescent="0.25">
      <c r="A34" s="99" t="s">
        <v>23</v>
      </c>
      <c r="B34" s="55" t="s">
        <v>8</v>
      </c>
      <c r="C34" s="56" t="s">
        <v>115</v>
      </c>
      <c r="D34" s="57" t="s">
        <v>16</v>
      </c>
      <c r="E34" s="57">
        <v>4</v>
      </c>
      <c r="F34" s="78" t="s">
        <v>113</v>
      </c>
      <c r="G34" s="79" t="s">
        <v>124</v>
      </c>
      <c r="H34" s="79" t="s">
        <v>127</v>
      </c>
      <c r="I34" s="80"/>
      <c r="J34" s="81"/>
      <c r="K34" s="88" t="s">
        <v>135</v>
      </c>
    </row>
    <row r="35" spans="1:11" s="1" customFormat="1" ht="15.75" customHeight="1" x14ac:dyDescent="0.25">
      <c r="A35" s="99"/>
      <c r="B35" s="55" t="s">
        <v>17</v>
      </c>
      <c r="C35" s="56" t="s">
        <v>116</v>
      </c>
      <c r="D35" s="57" t="s">
        <v>16</v>
      </c>
      <c r="E35" s="57">
        <v>4</v>
      </c>
      <c r="F35" s="82" t="s">
        <v>113</v>
      </c>
      <c r="G35" s="83"/>
      <c r="H35" s="83"/>
      <c r="I35" s="82"/>
      <c r="J35" s="84"/>
      <c r="K35" s="88" t="s">
        <v>135</v>
      </c>
    </row>
    <row r="36" spans="1:11" s="1" customFormat="1" ht="17.100000000000001" customHeight="1" x14ac:dyDescent="0.25">
      <c r="A36" s="99"/>
      <c r="B36" s="18" t="s">
        <v>29</v>
      </c>
      <c r="C36" s="30" t="s">
        <v>114</v>
      </c>
      <c r="D36" s="31" t="s">
        <v>16</v>
      </c>
      <c r="E36" s="31">
        <v>5</v>
      </c>
      <c r="F36" s="76" t="s">
        <v>113</v>
      </c>
      <c r="G36" s="70" t="s">
        <v>150</v>
      </c>
      <c r="H36" s="70" t="s">
        <v>139</v>
      </c>
      <c r="I36" s="71"/>
      <c r="J36" s="72"/>
      <c r="K36" s="88" t="s">
        <v>140</v>
      </c>
    </row>
    <row r="37" spans="1:11" s="1" customFormat="1" ht="18.75" customHeight="1" x14ac:dyDescent="0.25">
      <c r="A37" s="99"/>
      <c r="B37" s="18" t="s">
        <v>30</v>
      </c>
      <c r="C37" s="30" t="s">
        <v>110</v>
      </c>
      <c r="D37" s="31" t="s">
        <v>16</v>
      </c>
      <c r="E37" s="31">
        <v>4</v>
      </c>
      <c r="F37" s="37" t="s">
        <v>113</v>
      </c>
      <c r="G37" s="38" t="s">
        <v>109</v>
      </c>
      <c r="H37" s="38" t="s">
        <v>110</v>
      </c>
      <c r="I37" s="44"/>
      <c r="J37" s="31">
        <v>4</v>
      </c>
    </row>
    <row r="38" spans="1:11" s="1" customFormat="1" ht="18.75" customHeight="1" x14ac:dyDescent="0.25">
      <c r="A38" s="99"/>
      <c r="B38" s="18" t="s">
        <v>25</v>
      </c>
      <c r="C38" s="30" t="s">
        <v>117</v>
      </c>
      <c r="D38" s="36" t="s">
        <v>15</v>
      </c>
      <c r="E38" s="36">
        <v>8</v>
      </c>
      <c r="F38" s="76" t="s">
        <v>113</v>
      </c>
      <c r="G38" s="70" t="s">
        <v>129</v>
      </c>
      <c r="H38" s="70" t="s">
        <v>85</v>
      </c>
      <c r="I38" s="77" t="s">
        <v>138</v>
      </c>
      <c r="J38" s="77"/>
      <c r="K38" s="88" t="s">
        <v>136</v>
      </c>
    </row>
    <row r="39" spans="1:11" s="1" customFormat="1" ht="18.75" customHeight="1" x14ac:dyDescent="0.25">
      <c r="A39" s="99"/>
      <c r="B39" s="18" t="s">
        <v>26</v>
      </c>
      <c r="C39" s="30" t="s">
        <v>118</v>
      </c>
      <c r="D39" s="36" t="s">
        <v>15</v>
      </c>
      <c r="E39" s="36">
        <v>8</v>
      </c>
      <c r="F39" s="76" t="s">
        <v>113</v>
      </c>
      <c r="G39" s="70" t="s">
        <v>130</v>
      </c>
      <c r="H39" s="70" t="s">
        <v>85</v>
      </c>
      <c r="I39" s="77" t="s">
        <v>138</v>
      </c>
      <c r="J39" s="77"/>
      <c r="K39" s="88" t="s">
        <v>136</v>
      </c>
    </row>
    <row r="40" spans="1:11" s="1" customFormat="1" ht="18.75" customHeight="1" x14ac:dyDescent="0.25">
      <c r="A40" s="99"/>
      <c r="B40" s="18" t="s">
        <v>27</v>
      </c>
      <c r="C40" s="30" t="s">
        <v>119</v>
      </c>
      <c r="D40" s="36" t="s">
        <v>15</v>
      </c>
      <c r="E40" s="36">
        <v>8</v>
      </c>
      <c r="F40" s="76" t="s">
        <v>113</v>
      </c>
      <c r="G40" s="70" t="s">
        <v>131</v>
      </c>
      <c r="H40" s="70" t="s">
        <v>85</v>
      </c>
      <c r="I40" s="77" t="s">
        <v>138</v>
      </c>
      <c r="J40" s="77"/>
      <c r="K40" s="88" t="s">
        <v>136</v>
      </c>
    </row>
    <row r="41" spans="1:11" s="6" customFormat="1" x14ac:dyDescent="0.25">
      <c r="A41" s="10"/>
      <c r="B41" s="19"/>
      <c r="C41" s="11"/>
      <c r="D41" s="12"/>
      <c r="E41" s="12">
        <f>SUM(E34:E38)</f>
        <v>25</v>
      </c>
      <c r="F41" s="52"/>
      <c r="G41" s="41"/>
      <c r="H41" s="41"/>
      <c r="I41" s="45"/>
      <c r="J41" s="12">
        <f>SUM(J34:J40)-J39-J40</f>
        <v>4</v>
      </c>
    </row>
    <row r="42" spans="1:11" ht="15.75" customHeight="1" x14ac:dyDescent="0.25">
      <c r="A42" s="99" t="s">
        <v>0</v>
      </c>
      <c r="B42" s="18" t="s">
        <v>13</v>
      </c>
      <c r="C42" s="5" t="s">
        <v>52</v>
      </c>
      <c r="D42" s="34" t="s">
        <v>15</v>
      </c>
      <c r="E42" s="34">
        <v>9</v>
      </c>
      <c r="F42" s="76" t="s">
        <v>113</v>
      </c>
      <c r="G42" s="70" t="s">
        <v>121</v>
      </c>
      <c r="H42" s="70" t="s">
        <v>78</v>
      </c>
      <c r="I42" s="71"/>
      <c r="J42" s="72"/>
      <c r="K42" s="88" t="s">
        <v>134</v>
      </c>
    </row>
    <row r="43" spans="1:11" x14ac:dyDescent="0.25">
      <c r="A43" s="99"/>
      <c r="B43" s="18"/>
      <c r="C43" s="32" t="s">
        <v>137</v>
      </c>
      <c r="D43" s="37"/>
      <c r="E43" s="37">
        <v>12</v>
      </c>
      <c r="F43" s="37" t="s">
        <v>113</v>
      </c>
      <c r="G43" s="32" t="s">
        <v>148</v>
      </c>
      <c r="H43" s="32" t="s">
        <v>147</v>
      </c>
      <c r="I43" s="37"/>
      <c r="J43" s="37">
        <v>12</v>
      </c>
      <c r="K43" s="89" t="s">
        <v>142</v>
      </c>
    </row>
    <row r="44" spans="1:11" x14ac:dyDescent="0.25">
      <c r="A44" s="99"/>
      <c r="B44" s="18"/>
      <c r="C44" s="32"/>
      <c r="D44" s="37"/>
      <c r="E44" s="37"/>
      <c r="F44" s="2"/>
      <c r="G44" s="32"/>
      <c r="H44" s="32" t="s">
        <v>146</v>
      </c>
      <c r="I44" s="37"/>
      <c r="J44" s="37">
        <v>6</v>
      </c>
      <c r="K44" s="88" t="s">
        <v>140</v>
      </c>
    </row>
    <row r="45" spans="1:11" x14ac:dyDescent="0.25">
      <c r="A45" s="99"/>
      <c r="B45" s="18"/>
      <c r="C45" s="32"/>
      <c r="D45" s="37"/>
      <c r="E45" s="37"/>
      <c r="F45" s="2"/>
      <c r="G45" s="32"/>
      <c r="H45" s="32"/>
      <c r="I45" s="37"/>
      <c r="J45" s="37"/>
    </row>
    <row r="46" spans="1:11" s="6" customFormat="1" x14ac:dyDescent="0.25">
      <c r="A46" s="13"/>
      <c r="B46" s="19"/>
      <c r="C46" s="11"/>
      <c r="D46" s="12"/>
      <c r="E46" s="12">
        <f>SUM(E42:E45)</f>
        <v>21</v>
      </c>
      <c r="F46" s="48"/>
      <c r="G46" s="11"/>
      <c r="H46" s="11"/>
      <c r="I46" s="11"/>
      <c r="J46" s="12">
        <f>SUM(J42:J45)</f>
        <v>18</v>
      </c>
    </row>
    <row r="47" spans="1:11" s="6" customFormat="1" x14ac:dyDescent="0.25">
      <c r="A47" s="10" t="s">
        <v>2</v>
      </c>
      <c r="B47" s="21" t="s">
        <v>31</v>
      </c>
      <c r="C47" s="11"/>
      <c r="D47" s="12"/>
      <c r="E47" s="12">
        <v>12</v>
      </c>
      <c r="F47" s="48"/>
      <c r="G47" s="11"/>
      <c r="H47" s="11"/>
      <c r="I47" s="11"/>
      <c r="J47" s="12">
        <v>12</v>
      </c>
    </row>
    <row r="48" spans="1:11" x14ac:dyDescent="0.25">
      <c r="D48" s="24"/>
      <c r="E48" s="24"/>
      <c r="F48" s="24"/>
      <c r="J48" s="24"/>
    </row>
    <row r="49" spans="2:15" ht="15.75" customHeight="1" x14ac:dyDescent="0.25">
      <c r="B49" s="23"/>
      <c r="D49" s="17" t="s">
        <v>107</v>
      </c>
      <c r="E49" s="24">
        <f>E16+E23+36+E41+E46+E47</f>
        <v>180</v>
      </c>
      <c r="F49" s="24"/>
      <c r="I49" s="17" t="s">
        <v>108</v>
      </c>
      <c r="J49" s="54">
        <f>J16+J23+36+J41+J46+12</f>
        <v>180</v>
      </c>
    </row>
    <row r="50" spans="2:15" x14ac:dyDescent="0.25">
      <c r="B50" s="23"/>
      <c r="D50" s="24"/>
      <c r="E50" s="24"/>
      <c r="F50" s="24"/>
    </row>
    <row r="51" spans="2:15" ht="17.25" customHeight="1" x14ac:dyDescent="0.25">
      <c r="B51" s="23"/>
      <c r="D51" s="24"/>
      <c r="E51" s="24"/>
      <c r="F51" s="73" t="s">
        <v>122</v>
      </c>
      <c r="G51" s="74" t="s">
        <v>123</v>
      </c>
      <c r="H51" s="75"/>
      <c r="I51" s="75"/>
      <c r="J51" s="75"/>
      <c r="K51" s="75"/>
      <c r="L51" s="90"/>
      <c r="M51" s="90"/>
      <c r="N51" s="90"/>
    </row>
    <row r="52" spans="2:15" x14ac:dyDescent="0.25">
      <c r="B52" s="23"/>
      <c r="D52" s="24"/>
      <c r="E52" s="24"/>
      <c r="F52" s="73" t="s">
        <v>125</v>
      </c>
      <c r="G52" s="75" t="s">
        <v>126</v>
      </c>
      <c r="H52" s="75"/>
      <c r="I52" s="75"/>
      <c r="J52" s="75"/>
      <c r="K52" s="75"/>
      <c r="L52" s="90"/>
      <c r="M52" s="90"/>
      <c r="N52" s="90"/>
    </row>
    <row r="53" spans="2:15" x14ac:dyDescent="0.25">
      <c r="B53" s="23"/>
      <c r="D53" s="24"/>
      <c r="E53" s="24"/>
      <c r="F53" s="73" t="s">
        <v>132</v>
      </c>
      <c r="G53" s="75" t="s">
        <v>133</v>
      </c>
      <c r="H53" s="75"/>
      <c r="I53" s="75"/>
      <c r="J53" s="75"/>
      <c r="K53" s="75"/>
      <c r="L53" s="90"/>
      <c r="M53" s="90"/>
      <c r="N53" s="90"/>
    </row>
    <row r="54" spans="2:15" x14ac:dyDescent="0.25">
      <c r="D54" s="24"/>
      <c r="E54" s="24"/>
      <c r="F54" s="73" t="s">
        <v>141</v>
      </c>
      <c r="G54" s="75" t="s">
        <v>144</v>
      </c>
      <c r="H54" s="75"/>
      <c r="I54" s="75"/>
      <c r="J54" s="75"/>
      <c r="K54" s="75"/>
      <c r="L54" s="90"/>
      <c r="M54" s="90"/>
      <c r="N54" s="90"/>
    </row>
    <row r="55" spans="2:15" x14ac:dyDescent="0.25">
      <c r="F55" s="87" t="s">
        <v>143</v>
      </c>
      <c r="G55" s="86" t="s">
        <v>145</v>
      </c>
      <c r="H55" s="86"/>
      <c r="I55" s="86"/>
      <c r="J55" s="86"/>
      <c r="K55" s="86"/>
      <c r="L55" s="90"/>
      <c r="M55" s="90"/>
      <c r="N55" s="90"/>
      <c r="O55" s="90"/>
    </row>
    <row r="56" spans="2:15" x14ac:dyDescent="0.25">
      <c r="D56" s="24"/>
      <c r="E56" s="24"/>
      <c r="F56" s="24"/>
    </row>
    <row r="57" spans="2:15" x14ac:dyDescent="0.25">
      <c r="D57" s="24"/>
      <c r="E57" s="24"/>
      <c r="F57" s="24"/>
    </row>
  </sheetData>
  <mergeCells count="7">
    <mergeCell ref="A34:A40"/>
    <mergeCell ref="A42:A45"/>
    <mergeCell ref="G3:J3"/>
    <mergeCell ref="B3:E3"/>
    <mergeCell ref="A17:A22"/>
    <mergeCell ref="A24:A32"/>
    <mergeCell ref="A5:A15"/>
  </mergeCells>
  <pageMargins left="0.25" right="0.25" top="0.75" bottom="0.75" header="0.3" footer="0.3"/>
  <pageSetup paperSize="9" orientation="portrait" verticalDpi="597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Notenberechnung</vt:lpstr>
    </vt:vector>
  </TitlesOfParts>
  <Company>Institut für Geowissenschaften, Universität Kiel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Rabbel</dc:creator>
  <cp:lastModifiedBy>Tanhua, Dr. Miriam</cp:lastModifiedBy>
  <cp:lastPrinted>2015-11-30T12:45:30Z</cp:lastPrinted>
  <dcterms:created xsi:type="dcterms:W3CDTF">2014-11-14T08:45:31Z</dcterms:created>
  <dcterms:modified xsi:type="dcterms:W3CDTF">2020-07-07T13:27:29Z</dcterms:modified>
</cp:coreProperties>
</file>